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85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Капитальный ремонт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<sst xmlns="http://schemas.openxmlformats.org/spreadsheetml/2006/main" count="201" uniqueCount="74">
  <si>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</si>
  <si>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</si>
  <si>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</si>
  <si>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</si>
  <si>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</si>
  <si>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</si>
  <si>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</si>
  <si>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</si>
  <si>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</si>
  <si>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</si>
  <si>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</si>
  <si>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</si>
  <si>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</si>
  <si>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Украинский</t>
  </si>
  <si>
    <t>01.08.2012 г.</t>
  </si>
  <si>
    <t>ИТОГО ПО ДОМУ</t>
  </si>
  <si>
    <t>Февраль 2018 г</t>
  </si>
  <si>
    <t>Вид работ</t>
  </si>
  <si>
    <t>Место проведения работ</t>
  </si>
  <si>
    <t>замена лампы</t>
  </si>
  <si>
    <t>Украинский 25</t>
  </si>
  <si>
    <t>тамбур под 1</t>
  </si>
  <si>
    <t>апрель2018г.</t>
  </si>
  <si>
    <t>установка адресной таблички</t>
  </si>
  <si>
    <t>ремонт надподъездного освещения (смена реле)</t>
  </si>
  <si>
    <t>июль 2018г.</t>
  </si>
  <si>
    <t xml:space="preserve">Ремонт электроосвещения(смена лампы)жилого дома </t>
  </si>
  <si>
    <t>МОП</t>
  </si>
  <si>
    <t>август 2018г.</t>
  </si>
  <si>
    <t>Переодический осмотр вентиляционных каналов</t>
  </si>
  <si>
    <t>кв.1,5,6,7,8,10,11,12,13,14,15,16,17,18,19,20,21,22,23,24,25,26,27</t>
  </si>
  <si>
    <t>Сентябрь 2018г.</t>
  </si>
  <si>
    <t xml:space="preserve">Установка лавочки (жителей) возле подъезда на территории двора </t>
  </si>
  <si>
    <t>Ремонт освещения в МОП</t>
  </si>
  <si>
    <t>установка антимагнитных пломб</t>
  </si>
  <si>
    <t>Ремонт освещения в МОП смена светильника</t>
  </si>
  <si>
    <t>октябрь 2018г.</t>
  </si>
  <si>
    <t xml:space="preserve">промывка системы ЦО </t>
  </si>
  <si>
    <t>работы по проверке ИПУ(установка пломб антимагнитных)</t>
  </si>
  <si>
    <t xml:space="preserve">установка почтовых ящиков </t>
  </si>
  <si>
    <t>ноябрь 2018г.</t>
  </si>
  <si>
    <t>ремонт освещения в МОП (смена лампы и фотреле)</t>
  </si>
  <si>
    <t>Декабрь 2018 г</t>
  </si>
  <si>
    <t>устройство мусорных контейнеров "лодочка" на территории двора</t>
  </si>
  <si>
    <t xml:space="preserve">ремонт потолка </t>
  </si>
  <si>
    <t>2-й подъезд 4-й этаж</t>
  </si>
  <si>
    <t>Январь 2018 г</t>
  </si>
  <si>
    <t xml:space="preserve">Ликвидация воздушных пробок в стояках </t>
  </si>
  <si>
    <t>кв.3,6,9,18,20,23,26,12,14,16,13,15, 17</t>
  </si>
  <si>
    <t xml:space="preserve">Т/о общедомовых приборов учета электроэнергии </t>
  </si>
  <si>
    <t>устранение непрогрева системы ЦО</t>
  </si>
  <si>
    <t>кв.3,6,9,13,15,17</t>
  </si>
  <si>
    <t>Март 2018 г</t>
  </si>
  <si>
    <t>Апрель 2018 г</t>
  </si>
  <si>
    <t>дезинсекция</t>
  </si>
  <si>
    <t>слив воды из системы</t>
  </si>
  <si>
    <t>Май 2018г</t>
  </si>
  <si>
    <t>Окраска лавочек-3шт., столик-1шт.</t>
  </si>
  <si>
    <t>Июнь 2018г</t>
  </si>
  <si>
    <t>Благоустройство придомовой территории (окраска деревьев и ж/б бордюров )</t>
  </si>
  <si>
    <t>Июль 2018г</t>
  </si>
  <si>
    <t>Укрепление колпаков на вент.каналах</t>
  </si>
  <si>
    <t>Август 2018 г</t>
  </si>
  <si>
    <t>Смена кодового замка в подъезде жилого дома</t>
  </si>
  <si>
    <t xml:space="preserve">2-й подъезд </t>
  </si>
  <si>
    <t>Очистка фасада от паутины ,обрезка веток деревьев на территории жилого дома</t>
  </si>
  <si>
    <t xml:space="preserve">Ремонт эл.освещения смена лампы </t>
  </si>
  <si>
    <t>декабрь 2018г.</t>
  </si>
  <si>
    <t xml:space="preserve">обходы и осмотры подвала и инжинерных коммуникаций </t>
  </si>
  <si>
    <t xml:space="preserve">ликвидация воздушных пробок </t>
  </si>
  <si>
    <t>№</t>
  </si>
  <si>
    <t>Наименование работ</t>
  </si>
  <si>
    <t xml:space="preserve">Стоимость, руб. </t>
  </si>
  <si>
    <t>ВСЕГО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</si>
</sst>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5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6" fillId="36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6" fillId="37" borderId="10" xfId="0" applyNumberFormat="1" applyFont="1" applyFill="1" applyBorder="1" applyAlignment="1">
      <alignment horizontal="center" wrapText="1"/>
    </xf>
    <xf numFmtId="0" fontId="6" fillId="37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8" fillId="36" borderId="10" xfId="0" applyNumberFormat="1" applyFont="1" applyFill="1" applyBorder="1" applyAlignment="1">
      <alignment horizontal="center" wrapText="1"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/>
    </xf>
    <xf numFmtId="0" fontId="8" fillId="38" borderId="10" xfId="0" applyNumberFormat="1" applyFont="1" applyFill="1" applyBorder="1" applyAlignment="1">
      <alignment horizontal="center" wrapText="1"/>
    </xf>
    <xf numFmtId="0" fontId="6" fillId="38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6" borderId="10" xfId="0" applyNumberFormat="1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center" wrapText="1"/>
    </xf>
    <xf numFmtId="49" fontId="6" fillId="36" borderId="10" xfId="0" applyNumberFormat="1" applyFont="1" applyFill="1" applyBorder="1" applyAlignment="1">
      <alignment horizontal="center"/>
    </xf>
    <xf numFmtId="0" fontId="6" fillId="36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565">
          <cell r="E565">
            <v>5503.07</v>
          </cell>
          <cell r="F565">
            <v>93692.77</v>
          </cell>
          <cell r="G565">
            <v>101339.4</v>
          </cell>
          <cell r="H565">
            <v>98743.66</v>
          </cell>
          <cell r="I565">
            <v>164516.78</v>
          </cell>
          <cell r="J565">
            <v>27919.649999999994</v>
          </cell>
          <cell r="K565">
            <v>8098.809999999998</v>
          </cell>
        </row>
        <row r="566"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E567">
            <v>0</v>
          </cell>
          <cell r="F567">
            <v>-56827.94</v>
          </cell>
          <cell r="G567">
            <v>0</v>
          </cell>
          <cell r="H567">
            <v>0</v>
          </cell>
          <cell r="I567">
            <v>0</v>
          </cell>
          <cell r="J567">
            <v>-56827.94</v>
          </cell>
          <cell r="K567">
            <v>0</v>
          </cell>
        </row>
        <row r="568">
          <cell r="E568">
            <v>945.38</v>
          </cell>
          <cell r="F568">
            <v>27472.3</v>
          </cell>
          <cell r="G568">
            <v>11735.52</v>
          </cell>
          <cell r="H568">
            <v>11484.18</v>
          </cell>
          <cell r="I568">
            <v>0</v>
          </cell>
          <cell r="J568">
            <v>38956.479999999996</v>
          </cell>
          <cell r="K568">
            <v>1196.7199999999993</v>
          </cell>
        </row>
        <row r="569"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2">
          <cell r="E572">
            <v>3956.3900000000003</v>
          </cell>
          <cell r="F572">
            <v>-42668.479999999996</v>
          </cell>
          <cell r="G572">
            <v>28522.460000000003</v>
          </cell>
          <cell r="H572">
            <v>27941.559999999998</v>
          </cell>
          <cell r="I572">
            <v>24673.85</v>
          </cell>
          <cell r="J572">
            <v>-39400.77</v>
          </cell>
          <cell r="K572">
            <v>4537.290000000003</v>
          </cell>
        </row>
        <row r="573">
          <cell r="E573">
            <v>2311.37</v>
          </cell>
          <cell r="F573">
            <v>-2311.37</v>
          </cell>
          <cell r="G573">
            <v>41963.89</v>
          </cell>
          <cell r="H573">
            <v>41206.58</v>
          </cell>
          <cell r="I573">
            <v>12778.149999999996</v>
          </cell>
          <cell r="J573">
            <v>26117.060000000005</v>
          </cell>
          <cell r="K573">
            <v>3068.6799999999957</v>
          </cell>
        </row>
        <row r="574">
          <cell r="E574">
            <v>75.76</v>
          </cell>
          <cell r="F574">
            <v>-39499.33</v>
          </cell>
          <cell r="G574">
            <v>13282.570000000002</v>
          </cell>
          <cell r="H574">
            <v>13034.789999999999</v>
          </cell>
          <cell r="I574">
            <v>0</v>
          </cell>
          <cell r="J574">
            <v>-26464.540000000005</v>
          </cell>
          <cell r="K574">
            <v>323.54000000000224</v>
          </cell>
        </row>
        <row r="575">
          <cell r="E575">
            <v>-3.75</v>
          </cell>
          <cell r="F575">
            <v>89.34</v>
          </cell>
          <cell r="G575">
            <v>1064.2800000000002</v>
          </cell>
          <cell r="H575">
            <v>1048.7</v>
          </cell>
          <cell r="I575">
            <v>1012.08</v>
          </cell>
          <cell r="J575">
            <v>125.96000000000004</v>
          </cell>
          <cell r="K575">
            <v>11.830000000000041</v>
          </cell>
        </row>
        <row r="576">
          <cell r="E576">
            <v>186.35</v>
          </cell>
          <cell r="F576">
            <v>8796.87</v>
          </cell>
          <cell r="G576">
            <v>2419.31</v>
          </cell>
          <cell r="H576">
            <v>2374.13</v>
          </cell>
          <cell r="I576">
            <v>3057.12</v>
          </cell>
          <cell r="J576">
            <v>8113.880000000001</v>
          </cell>
          <cell r="K576">
            <v>231.5299999999997</v>
          </cell>
        </row>
        <row r="577">
          <cell r="E577">
            <v>5.42</v>
          </cell>
          <cell r="F577">
            <v>356.79999999999995</v>
          </cell>
          <cell r="G577">
            <v>71.15</v>
          </cell>
          <cell r="H577">
            <v>69.78999999999999</v>
          </cell>
          <cell r="I577">
            <v>0</v>
          </cell>
          <cell r="J577">
            <v>426.59</v>
          </cell>
          <cell r="K577">
            <v>6.779999999999996</v>
          </cell>
        </row>
        <row r="578">
          <cell r="E578">
            <v>1018.47</v>
          </cell>
          <cell r="F578">
            <v>-1018.47</v>
          </cell>
          <cell r="G578">
            <v>21997.26</v>
          </cell>
          <cell r="H578">
            <v>21605.790000000005</v>
          </cell>
          <cell r="I578">
            <v>6593.819999999999</v>
          </cell>
          <cell r="J578">
            <v>13993.500000000004</v>
          </cell>
          <cell r="K578">
            <v>1409.9399999999964</v>
          </cell>
        </row>
        <row r="579">
          <cell r="E579">
            <v>639.7199999999999</v>
          </cell>
          <cell r="F579">
            <v>-30611.26</v>
          </cell>
          <cell r="G579">
            <v>8301.829999999998</v>
          </cell>
          <cell r="H579">
            <v>8146.88</v>
          </cell>
          <cell r="I579">
            <v>17409.273979999998</v>
          </cell>
          <cell r="J579">
            <v>-39873.653979999995</v>
          </cell>
          <cell r="K579">
            <v>794.6699999999994</v>
          </cell>
        </row>
        <row r="580">
          <cell r="E580">
            <v>166.23</v>
          </cell>
          <cell r="F580">
            <v>2908.96</v>
          </cell>
          <cell r="G580">
            <v>2158.34</v>
          </cell>
          <cell r="H580">
            <v>2118.13</v>
          </cell>
          <cell r="I580">
            <v>0</v>
          </cell>
          <cell r="J580">
            <v>5027.09</v>
          </cell>
          <cell r="K580">
            <v>206.44</v>
          </cell>
        </row>
        <row r="582">
          <cell r="E582">
            <v>3921.42</v>
          </cell>
          <cell r="F582">
            <v>-3951.8</v>
          </cell>
          <cell r="G582">
            <v>60803.64</v>
          </cell>
          <cell r="H582">
            <v>59868.670000000006</v>
          </cell>
          <cell r="I582">
            <v>60803.64</v>
          </cell>
          <cell r="J582">
            <v>-4886.769999999997</v>
          </cell>
          <cell r="K582">
            <v>4856.389999999992</v>
          </cell>
        </row>
        <row r="583">
          <cell r="E583">
            <v>226.56</v>
          </cell>
          <cell r="F583">
            <v>-226.56</v>
          </cell>
          <cell r="G583">
            <v>3593.4300000000003</v>
          </cell>
          <cell r="H583">
            <v>4081.3100000000004</v>
          </cell>
          <cell r="I583">
            <v>3593.4300000000003</v>
          </cell>
          <cell r="J583">
            <v>261.32000000000073</v>
          </cell>
          <cell r="K583">
            <v>-261.32000000000073</v>
          </cell>
        </row>
        <row r="584">
          <cell r="E584">
            <v>1413.95</v>
          </cell>
          <cell r="F584">
            <v>-1413.95</v>
          </cell>
          <cell r="G584">
            <v>20045.499999999996</v>
          </cell>
          <cell r="H584">
            <v>19237.609999999997</v>
          </cell>
          <cell r="I584">
            <v>20045.499999999996</v>
          </cell>
          <cell r="J584">
            <v>-2221.840000000003</v>
          </cell>
          <cell r="K584">
            <v>2221.840000000003</v>
          </cell>
        </row>
        <row r="585">
          <cell r="E585">
            <v>459.65</v>
          </cell>
          <cell r="F585">
            <v>7171.43</v>
          </cell>
          <cell r="G585">
            <v>8562.24</v>
          </cell>
          <cell r="H585">
            <v>8320.849999999999</v>
          </cell>
          <cell r="I585">
            <v>8562.24</v>
          </cell>
          <cell r="J585">
            <v>6930.04</v>
          </cell>
          <cell r="K585">
            <v>701.0400000000011</v>
          </cell>
        </row>
        <row r="586">
          <cell r="E586">
            <v>2457.42</v>
          </cell>
          <cell r="F586">
            <v>-2457.42</v>
          </cell>
          <cell r="G586">
            <v>53636.51999999999</v>
          </cell>
          <cell r="H586">
            <v>51084.46</v>
          </cell>
          <cell r="I586">
            <v>53636.51999999999</v>
          </cell>
          <cell r="J586">
            <v>-5009.479999999989</v>
          </cell>
          <cell r="K586">
            <v>5009.479999999989</v>
          </cell>
        </row>
        <row r="587">
          <cell r="E587">
            <v>3267.83</v>
          </cell>
          <cell r="F587">
            <v>-3267.83</v>
          </cell>
          <cell r="G587">
            <v>53210.759999999995</v>
          </cell>
          <cell r="H587">
            <v>52431.6</v>
          </cell>
          <cell r="I587">
            <v>53210.759999999995</v>
          </cell>
          <cell r="J587">
            <v>-4046.989999999998</v>
          </cell>
          <cell r="K587">
            <v>4046.989999999998</v>
          </cell>
        </row>
        <row r="588">
          <cell r="E588">
            <v>3408.69</v>
          </cell>
          <cell r="F588">
            <v>-3408.69</v>
          </cell>
          <cell r="G588">
            <v>52692.24</v>
          </cell>
          <cell r="H588">
            <v>51488.09</v>
          </cell>
          <cell r="I588">
            <v>52692.24</v>
          </cell>
          <cell r="J588">
            <v>-4612.840000000002</v>
          </cell>
          <cell r="K588">
            <v>4612.840000000002</v>
          </cell>
        </row>
        <row r="589">
          <cell r="E589">
            <v>2437.12</v>
          </cell>
          <cell r="F589">
            <v>-2437.12</v>
          </cell>
          <cell r="G589">
            <v>38311.68</v>
          </cell>
          <cell r="H589">
            <v>37750.689999999995</v>
          </cell>
          <cell r="I589">
            <v>38311.68</v>
          </cell>
          <cell r="J589">
            <v>-2998.110000000008</v>
          </cell>
          <cell r="K589">
            <v>2998.110000000008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0" zoomScaleNormal="80" zoomScalePageLayoutView="0" workbookViewId="0" topLeftCell="A1">
      <selection activeCell="A30" sqref="A6:IV30"/>
    </sheetView>
  </sheetViews>
  <sheetFormatPr defaultColWidth="11.57421875" defaultRowHeight="12.75"/>
  <cols>
    <col min="1" max="1" width="8.140625" style="0" customWidth="1"/>
    <col min="2" max="2" width="21.00390625" style="0" customWidth="1"/>
    <col min="3" max="3" width="6.421875" style="0" customWidth="1"/>
    <col min="4" max="4" width="18.7109375" style="0" customWidth="1"/>
    <col min="5" max="5" width="18.8515625" style="0" customWidth="1"/>
    <col min="6" max="6" width="19.00390625" style="0" customWidth="1"/>
    <col min="7" max="7" width="18.28125" style="0" customWidth="1"/>
    <col min="8" max="8" width="21.140625" style="0" customWidth="1"/>
    <col min="9" max="9" width="18.140625" style="0" customWidth="1"/>
    <col min="10" max="10" width="22.00390625" style="0" customWidth="1"/>
    <col min="11" max="11" width="17.7109375" style="0" customWidth="1"/>
  </cols>
  <sheetData>
    <row r="1" spans="1:11" ht="18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45" t="s">
        <v>1</v>
      </c>
      <c r="B3" s="46" t="s">
        <v>2</v>
      </c>
      <c r="C3" s="46"/>
      <c r="D3" s="47" t="s">
        <v>3</v>
      </c>
      <c r="E3" s="47" t="s">
        <v>4</v>
      </c>
      <c r="F3" s="48" t="s">
        <v>5</v>
      </c>
      <c r="G3" s="48" t="s">
        <v>6</v>
      </c>
      <c r="H3" s="48" t="s">
        <v>7</v>
      </c>
      <c r="I3" s="47" t="s">
        <v>8</v>
      </c>
      <c r="J3" s="47" t="s">
        <v>9</v>
      </c>
      <c r="K3" s="47" t="s">
        <v>10</v>
      </c>
    </row>
    <row r="4" spans="1:11" ht="38.25" customHeight="1">
      <c r="A4" s="45"/>
      <c r="B4" s="5" t="s">
        <v>11</v>
      </c>
      <c r="C4" s="5" t="s">
        <v>12</v>
      </c>
      <c r="D4" s="47"/>
      <c r="E4" s="47"/>
      <c r="F4" s="48"/>
      <c r="G4" s="48"/>
      <c r="H4" s="48"/>
      <c r="I4" s="48"/>
      <c r="J4" s="48"/>
      <c r="K4" s="47"/>
    </row>
    <row r="5" spans="1:11" ht="15.75">
      <c r="A5" s="6">
        <v>18</v>
      </c>
      <c r="B5" s="7" t="s">
        <v>13</v>
      </c>
      <c r="C5" s="7">
        <v>25</v>
      </c>
      <c r="D5" s="6"/>
      <c r="E5" s="6"/>
      <c r="F5" s="6"/>
      <c r="G5" s="6"/>
      <c r="H5" s="6"/>
      <c r="I5" s="6"/>
      <c r="J5" s="6"/>
      <c r="K5" s="8" t="s">
        <v>14</v>
      </c>
    </row>
    <row r="6" spans="1:11" ht="15" hidden="1">
      <c r="A6" s="9">
        <v>2</v>
      </c>
      <c r="B6" s="10"/>
      <c r="C6" s="10"/>
      <c r="D6" s="11">
        <f>'[1]Лицевые счета домов свод'!E565</f>
        <v>5503.07</v>
      </c>
      <c r="E6" s="11">
        <f>'[1]Лицевые счета домов свод'!F565</f>
        <v>93692.77</v>
      </c>
      <c r="F6" s="11">
        <f>'[1]Лицевые счета домов свод'!G565</f>
        <v>101339.4</v>
      </c>
      <c r="G6" s="11">
        <f>'[1]Лицевые счета домов свод'!H565</f>
        <v>98743.66</v>
      </c>
      <c r="H6" s="11">
        <f>'[1]Лицевые счета домов свод'!I565</f>
        <v>164516.78</v>
      </c>
      <c r="I6" s="11">
        <f>'[1]Лицевые счета домов свод'!J565</f>
        <v>27919.649999999994</v>
      </c>
      <c r="J6" s="11">
        <f>'[1]Лицевые счета домов свод'!K565</f>
        <v>8098.809999999998</v>
      </c>
      <c r="K6" s="12"/>
    </row>
    <row r="7" spans="1:11" ht="15" hidden="1">
      <c r="A7" s="10"/>
      <c r="B7" s="10"/>
      <c r="C7" s="10"/>
      <c r="D7" s="11">
        <f>'[1]Лицевые счета домов свод'!E566</f>
        <v>0</v>
      </c>
      <c r="E7" s="11">
        <f>'[1]Лицевые счета домов свод'!F566</f>
        <v>0</v>
      </c>
      <c r="F7" s="11">
        <f>'[1]Лицевые счета домов свод'!G566</f>
        <v>0</v>
      </c>
      <c r="G7" s="11">
        <f>'[1]Лицевые счета домов свод'!H566</f>
        <v>0</v>
      </c>
      <c r="H7" s="11">
        <f>'[1]Лицевые счета домов свод'!I566</f>
        <v>0</v>
      </c>
      <c r="I7" s="11">
        <f>'[1]Лицевые счета домов свод'!J566</f>
        <v>0</v>
      </c>
      <c r="J7" s="11">
        <f>'[1]Лицевые счета домов свод'!K566</f>
        <v>0</v>
      </c>
      <c r="K7" s="12"/>
    </row>
    <row r="8" spans="1:11" ht="15" hidden="1">
      <c r="A8" s="10"/>
      <c r="B8" s="10"/>
      <c r="C8" s="10"/>
      <c r="D8" s="11">
        <f>'[1]Лицевые счета домов свод'!E567</f>
        <v>0</v>
      </c>
      <c r="E8" s="11">
        <f>'[1]Лицевые счета домов свод'!F567</f>
        <v>-56827.94</v>
      </c>
      <c r="F8" s="11">
        <f>'[1]Лицевые счета домов свод'!G567</f>
        <v>0</v>
      </c>
      <c r="G8" s="11">
        <f>'[1]Лицевые счета домов свод'!H567</f>
        <v>0</v>
      </c>
      <c r="H8" s="11">
        <f>'[1]Лицевые счета домов свод'!I567</f>
        <v>0</v>
      </c>
      <c r="I8" s="11">
        <f>'[1]Лицевые счета домов свод'!J567</f>
        <v>-56827.94</v>
      </c>
      <c r="J8" s="11">
        <f>'[1]Лицевые счета домов свод'!K567</f>
        <v>0</v>
      </c>
      <c r="K8" s="12"/>
    </row>
    <row r="9" spans="1:11" ht="15" hidden="1">
      <c r="A9" s="10"/>
      <c r="B9" s="10"/>
      <c r="C9" s="10"/>
      <c r="D9" s="11">
        <f>'[1]Лицевые счета домов свод'!E568</f>
        <v>945.38</v>
      </c>
      <c r="E9" s="11">
        <f>'[1]Лицевые счета домов свод'!F568</f>
        <v>27472.3</v>
      </c>
      <c r="F9" s="11">
        <f>'[1]Лицевые счета домов свод'!G568</f>
        <v>11735.52</v>
      </c>
      <c r="G9" s="11">
        <f>'[1]Лицевые счета домов свод'!H568</f>
        <v>11484.18</v>
      </c>
      <c r="H9" s="11">
        <f>'[1]Лицевые счета домов свод'!I568</f>
        <v>0</v>
      </c>
      <c r="I9" s="11">
        <f>'[1]Лицевые счета домов свод'!J568</f>
        <v>38956.479999999996</v>
      </c>
      <c r="J9" s="11">
        <f>'[1]Лицевые счета домов свод'!K568</f>
        <v>1196.7199999999993</v>
      </c>
      <c r="K9" s="12"/>
    </row>
    <row r="10" spans="1:11" ht="15" hidden="1">
      <c r="A10" s="10"/>
      <c r="B10" s="10"/>
      <c r="C10" s="10"/>
      <c r="D10" s="11">
        <f>'[1]Лицевые счета домов свод'!E569</f>
        <v>0</v>
      </c>
      <c r="E10" s="11">
        <f>'[1]Лицевые счета домов свод'!F569</f>
        <v>0</v>
      </c>
      <c r="F10" s="11">
        <f>'[1]Лицевые счета домов свод'!G569</f>
        <v>0</v>
      </c>
      <c r="G10" s="11">
        <f>'[1]Лицевые счета домов свод'!H569</f>
        <v>0</v>
      </c>
      <c r="H10" s="11">
        <f>'[1]Лицевые счета домов свод'!I569</f>
        <v>0</v>
      </c>
      <c r="I10" s="11">
        <f>'[1]Лицевые счета домов свод'!J569</f>
        <v>0</v>
      </c>
      <c r="J10" s="11">
        <f>'[1]Лицевые счета домов свод'!K569</f>
        <v>0</v>
      </c>
      <c r="K10" s="12"/>
    </row>
    <row r="11" spans="1:11" ht="15" hidden="1">
      <c r="A11" s="10"/>
      <c r="B11" s="10"/>
      <c r="C11" s="10"/>
      <c r="D11" s="11">
        <f>'[1]Лицевые счета домов свод'!E570</f>
        <v>0</v>
      </c>
      <c r="E11" s="11">
        <f>'[1]Лицевые счета домов свод'!F570</f>
        <v>0</v>
      </c>
      <c r="F11" s="11">
        <f>'[1]Лицевые счета домов свод'!G570</f>
        <v>0</v>
      </c>
      <c r="G11" s="11">
        <f>'[1]Лицевые счета домов свод'!H570</f>
        <v>0</v>
      </c>
      <c r="H11" s="11">
        <f>'[1]Лицевые счета домов свод'!I570</f>
        <v>0</v>
      </c>
      <c r="I11" s="11">
        <f>'[1]Лицевые счета домов свод'!J570</f>
        <v>0</v>
      </c>
      <c r="J11" s="11">
        <f>'[1]Лицевые счета домов свод'!K570</f>
        <v>0</v>
      </c>
      <c r="K11" s="12"/>
    </row>
    <row r="12" spans="1:11" ht="15.75" hidden="1">
      <c r="A12" s="10"/>
      <c r="B12" s="10"/>
      <c r="C12" s="10"/>
      <c r="D12" s="4">
        <f aca="true" t="shared" si="0" ref="D12:J12">SUM(D6:D11)</f>
        <v>6448.45</v>
      </c>
      <c r="E12" s="4">
        <f t="shared" si="0"/>
        <v>64337.130000000005</v>
      </c>
      <c r="F12" s="4">
        <f t="shared" si="0"/>
        <v>113074.92</v>
      </c>
      <c r="G12" s="4">
        <f t="shared" si="0"/>
        <v>110227.84</v>
      </c>
      <c r="H12" s="4">
        <f t="shared" si="0"/>
        <v>164516.78</v>
      </c>
      <c r="I12" s="4">
        <f t="shared" si="0"/>
        <v>10048.189999999988</v>
      </c>
      <c r="J12" s="4">
        <f t="shared" si="0"/>
        <v>9295.529999999997</v>
      </c>
      <c r="K12" s="13"/>
    </row>
    <row r="13" spans="1:11" ht="15" hidden="1">
      <c r="A13" s="10"/>
      <c r="B13" s="10"/>
      <c r="C13" s="10"/>
      <c r="D13" s="11">
        <f>'[1]Лицевые счета домов свод'!E572</f>
        <v>3956.3900000000003</v>
      </c>
      <c r="E13" s="11">
        <f>'[1]Лицевые счета домов свод'!F572</f>
        <v>-42668.479999999996</v>
      </c>
      <c r="F13" s="11">
        <f>'[1]Лицевые счета домов свод'!G572</f>
        <v>28522.460000000003</v>
      </c>
      <c r="G13" s="11">
        <f>'[1]Лицевые счета домов свод'!H572</f>
        <v>27941.559999999998</v>
      </c>
      <c r="H13" s="11">
        <f>'[1]Лицевые счета домов свод'!I572</f>
        <v>24673.85</v>
      </c>
      <c r="I13" s="11">
        <f>'[1]Лицевые счета домов свод'!J572</f>
        <v>-39400.77</v>
      </c>
      <c r="J13" s="11">
        <f>'[1]Лицевые счета домов свод'!K572</f>
        <v>4537.290000000003</v>
      </c>
      <c r="K13" s="12"/>
    </row>
    <row r="14" spans="1:11" ht="15" hidden="1">
      <c r="A14" s="10"/>
      <c r="B14" s="10"/>
      <c r="C14" s="10"/>
      <c r="D14" s="11">
        <f>'[1]Лицевые счета домов свод'!E573</f>
        <v>2311.37</v>
      </c>
      <c r="E14" s="11">
        <f>'[1]Лицевые счета домов свод'!F573</f>
        <v>-2311.37</v>
      </c>
      <c r="F14" s="11">
        <f>'[1]Лицевые счета домов свод'!G573</f>
        <v>41963.89</v>
      </c>
      <c r="G14" s="11">
        <f>'[1]Лицевые счета домов свод'!H573</f>
        <v>41206.58</v>
      </c>
      <c r="H14" s="11">
        <f>'[1]Лицевые счета домов свод'!I573</f>
        <v>12778.149999999996</v>
      </c>
      <c r="I14" s="11">
        <f>'[1]Лицевые счета домов свод'!J573</f>
        <v>26117.060000000005</v>
      </c>
      <c r="J14" s="11">
        <f>'[1]Лицевые счета домов свод'!K573</f>
        <v>3068.6799999999957</v>
      </c>
      <c r="K14" s="12"/>
    </row>
    <row r="15" spans="1:11" ht="15" hidden="1">
      <c r="A15" s="10"/>
      <c r="B15" s="10"/>
      <c r="C15" s="10"/>
      <c r="D15" s="11">
        <f>'[1]Лицевые счета домов свод'!E574</f>
        <v>75.76</v>
      </c>
      <c r="E15" s="11">
        <f>'[1]Лицевые счета домов свод'!F574</f>
        <v>-39499.33</v>
      </c>
      <c r="F15" s="11">
        <f>'[1]Лицевые счета домов свод'!G574</f>
        <v>13282.570000000002</v>
      </c>
      <c r="G15" s="11">
        <f>'[1]Лицевые счета домов свод'!H574</f>
        <v>13034.789999999999</v>
      </c>
      <c r="H15" s="11">
        <f>'[1]Лицевые счета домов свод'!I574</f>
        <v>0</v>
      </c>
      <c r="I15" s="11">
        <f>'[1]Лицевые счета домов свод'!J574</f>
        <v>-26464.540000000005</v>
      </c>
      <c r="J15" s="11">
        <f>'[1]Лицевые счета домов свод'!K574</f>
        <v>323.54000000000224</v>
      </c>
      <c r="K15" s="12"/>
    </row>
    <row r="16" spans="1:11" ht="15" hidden="1">
      <c r="A16" s="10"/>
      <c r="B16" s="10"/>
      <c r="C16" s="10"/>
      <c r="D16" s="11">
        <f>'[1]Лицевые счета домов свод'!E575</f>
        <v>-3.75</v>
      </c>
      <c r="E16" s="11">
        <f>'[1]Лицевые счета домов свод'!F575</f>
        <v>89.34</v>
      </c>
      <c r="F16" s="11">
        <f>'[1]Лицевые счета домов свод'!G575</f>
        <v>1064.2800000000002</v>
      </c>
      <c r="G16" s="11">
        <f>'[1]Лицевые счета домов свод'!H575</f>
        <v>1048.7</v>
      </c>
      <c r="H16" s="11">
        <f>'[1]Лицевые счета домов свод'!I575</f>
        <v>1012.08</v>
      </c>
      <c r="I16" s="11">
        <f>'[1]Лицевые счета домов свод'!J575</f>
        <v>125.96000000000004</v>
      </c>
      <c r="J16" s="11">
        <f>'[1]Лицевые счета домов свод'!K575</f>
        <v>11.830000000000041</v>
      </c>
      <c r="K16" s="12"/>
    </row>
    <row r="17" spans="1:11" ht="15" hidden="1">
      <c r="A17" s="10"/>
      <c r="B17" s="10"/>
      <c r="C17" s="10"/>
      <c r="D17" s="11">
        <f>'[1]Лицевые счета домов свод'!E576</f>
        <v>186.35</v>
      </c>
      <c r="E17" s="11">
        <f>'[1]Лицевые счета домов свод'!F576</f>
        <v>8796.87</v>
      </c>
      <c r="F17" s="11">
        <f>'[1]Лицевые счета домов свод'!G576</f>
        <v>2419.31</v>
      </c>
      <c r="G17" s="11">
        <f>'[1]Лицевые счета домов свод'!H576</f>
        <v>2374.13</v>
      </c>
      <c r="H17" s="11">
        <f>'[1]Лицевые счета домов свод'!I576</f>
        <v>3057.12</v>
      </c>
      <c r="I17" s="11">
        <f>'[1]Лицевые счета домов свод'!J576</f>
        <v>8113.880000000001</v>
      </c>
      <c r="J17" s="11">
        <f>'[1]Лицевые счета домов свод'!K576</f>
        <v>231.5299999999997</v>
      </c>
      <c r="K17" s="12"/>
    </row>
    <row r="18" spans="1:11" ht="15" hidden="1">
      <c r="A18" s="10"/>
      <c r="B18" s="10"/>
      <c r="C18" s="10"/>
      <c r="D18" s="11">
        <f>'[1]Лицевые счета домов свод'!E577</f>
        <v>5.42</v>
      </c>
      <c r="E18" s="11">
        <f>'[1]Лицевые счета домов свод'!F577</f>
        <v>356.79999999999995</v>
      </c>
      <c r="F18" s="11">
        <f>'[1]Лицевые счета домов свод'!G577</f>
        <v>71.15</v>
      </c>
      <c r="G18" s="11">
        <f>'[1]Лицевые счета домов свод'!H577</f>
        <v>69.78999999999999</v>
      </c>
      <c r="H18" s="11">
        <f>'[1]Лицевые счета домов свод'!I577</f>
        <v>0</v>
      </c>
      <c r="I18" s="11">
        <f>'[1]Лицевые счета домов свод'!J577</f>
        <v>426.59</v>
      </c>
      <c r="J18" s="11">
        <f>'[1]Лицевые счета домов свод'!K577</f>
        <v>6.779999999999996</v>
      </c>
      <c r="K18" s="12"/>
    </row>
    <row r="19" spans="1:11" ht="15" hidden="1">
      <c r="A19" s="10"/>
      <c r="B19" s="10"/>
      <c r="C19" s="10"/>
      <c r="D19" s="11">
        <f>'[1]Лицевые счета домов свод'!E578</f>
        <v>1018.47</v>
      </c>
      <c r="E19" s="11">
        <f>'[1]Лицевые счета домов свод'!F578</f>
        <v>-1018.47</v>
      </c>
      <c r="F19" s="11">
        <f>'[1]Лицевые счета домов свод'!G578</f>
        <v>21997.26</v>
      </c>
      <c r="G19" s="11">
        <f>'[1]Лицевые счета домов свод'!H578</f>
        <v>21605.790000000005</v>
      </c>
      <c r="H19" s="11">
        <f>'[1]Лицевые счета домов свод'!I578</f>
        <v>6593.819999999999</v>
      </c>
      <c r="I19" s="11">
        <f>'[1]Лицевые счета домов свод'!J578</f>
        <v>13993.500000000004</v>
      </c>
      <c r="J19" s="11">
        <f>'[1]Лицевые счета домов свод'!K578</f>
        <v>1409.9399999999964</v>
      </c>
      <c r="K19" s="12"/>
    </row>
    <row r="20" spans="1:11" ht="15" hidden="1">
      <c r="A20" s="10"/>
      <c r="B20" s="10"/>
      <c r="C20" s="10"/>
      <c r="D20" s="11">
        <f>'[1]Лицевые счета домов свод'!E579</f>
        <v>639.7199999999999</v>
      </c>
      <c r="E20" s="11">
        <f>'[1]Лицевые счета домов свод'!F579</f>
        <v>-30611.26</v>
      </c>
      <c r="F20" s="11">
        <f>'[1]Лицевые счета домов свод'!G579</f>
        <v>8301.829999999998</v>
      </c>
      <c r="G20" s="11">
        <f>'[1]Лицевые счета домов свод'!H579</f>
        <v>8146.88</v>
      </c>
      <c r="H20" s="14">
        <f>'[1]Лицевые счета домов свод'!I579</f>
        <v>17409.273979999998</v>
      </c>
      <c r="I20" s="14">
        <f>'[1]Лицевые счета домов свод'!J579</f>
        <v>-39873.653979999995</v>
      </c>
      <c r="J20" s="11">
        <f>'[1]Лицевые счета домов свод'!K579</f>
        <v>794.6699999999994</v>
      </c>
      <c r="K20" s="12"/>
    </row>
    <row r="21" spans="1:11" ht="15" hidden="1">
      <c r="A21" s="10"/>
      <c r="B21" s="10"/>
      <c r="C21" s="10"/>
      <c r="D21" s="11">
        <f>'[1]Лицевые счета домов свод'!E580</f>
        <v>166.23</v>
      </c>
      <c r="E21" s="11">
        <f>'[1]Лицевые счета домов свод'!F580</f>
        <v>2908.96</v>
      </c>
      <c r="F21" s="11">
        <f>'[1]Лицевые счета домов свод'!G580</f>
        <v>2158.34</v>
      </c>
      <c r="G21" s="11">
        <f>'[1]Лицевые счета домов свод'!H580</f>
        <v>2118.13</v>
      </c>
      <c r="H21" s="11">
        <f>'[1]Лицевые счета домов свод'!I580</f>
        <v>0</v>
      </c>
      <c r="I21" s="11">
        <f>'[1]Лицевые счета домов свод'!J580</f>
        <v>5027.09</v>
      </c>
      <c r="J21" s="11">
        <f>'[1]Лицевые счета домов свод'!K580</f>
        <v>206.44</v>
      </c>
      <c r="K21" s="12"/>
    </row>
    <row r="22" spans="1:11" ht="15.75" hidden="1">
      <c r="A22" s="10"/>
      <c r="B22" s="10"/>
      <c r="C22" s="10"/>
      <c r="D22" s="4">
        <f aca="true" t="shared" si="1" ref="D22:J22">SUM(D13:D21)</f>
        <v>8355.960000000001</v>
      </c>
      <c r="E22" s="4">
        <f t="shared" si="1"/>
        <v>-103956.93999999999</v>
      </c>
      <c r="F22" s="4">
        <f t="shared" si="1"/>
        <v>119781.09</v>
      </c>
      <c r="G22" s="4">
        <f t="shared" si="1"/>
        <v>117546.35</v>
      </c>
      <c r="H22" s="15">
        <f t="shared" si="1"/>
        <v>65524.293979999995</v>
      </c>
      <c r="I22" s="15">
        <f t="shared" si="1"/>
        <v>-51934.88398</v>
      </c>
      <c r="J22" s="15">
        <f t="shared" si="1"/>
        <v>10590.699999999997</v>
      </c>
      <c r="K22" s="13"/>
    </row>
    <row r="23" spans="1:11" ht="15" hidden="1">
      <c r="A23" s="10"/>
      <c r="B23" s="10"/>
      <c r="C23" s="10"/>
      <c r="D23" s="11">
        <f>'[1]Лицевые счета домов свод'!E582</f>
        <v>3921.42</v>
      </c>
      <c r="E23" s="11">
        <f>'[1]Лицевые счета домов свод'!F582</f>
        <v>-3951.8</v>
      </c>
      <c r="F23" s="11">
        <f>'[1]Лицевые счета домов свод'!G582</f>
        <v>60803.64</v>
      </c>
      <c r="G23" s="11">
        <f>'[1]Лицевые счета домов свод'!H582</f>
        <v>59868.670000000006</v>
      </c>
      <c r="H23" s="11">
        <f>'[1]Лицевые счета домов свод'!I582</f>
        <v>60803.64</v>
      </c>
      <c r="I23" s="11">
        <f>'[1]Лицевые счета домов свод'!J582</f>
        <v>-4886.769999999997</v>
      </c>
      <c r="J23" s="11">
        <f>'[1]Лицевые счета домов свод'!K582</f>
        <v>4856.389999999992</v>
      </c>
      <c r="K23" s="12"/>
    </row>
    <row r="24" spans="1:11" ht="15" hidden="1">
      <c r="A24" s="10"/>
      <c r="B24" s="10"/>
      <c r="C24" s="10"/>
      <c r="D24" s="11">
        <f>'[1]Лицевые счета домов свод'!E583</f>
        <v>226.56</v>
      </c>
      <c r="E24" s="11">
        <f>'[1]Лицевые счета домов свод'!F583</f>
        <v>-226.56</v>
      </c>
      <c r="F24" s="11">
        <f>'[1]Лицевые счета домов свод'!G583</f>
        <v>3593.4300000000003</v>
      </c>
      <c r="G24" s="11">
        <f>'[1]Лицевые счета домов свод'!H583</f>
        <v>4081.3100000000004</v>
      </c>
      <c r="H24" s="11">
        <f>'[1]Лицевые счета домов свод'!I583</f>
        <v>3593.4300000000003</v>
      </c>
      <c r="I24" s="11">
        <f>'[1]Лицевые счета домов свод'!J583</f>
        <v>261.32000000000073</v>
      </c>
      <c r="J24" s="11">
        <f>'[1]Лицевые счета домов свод'!K583</f>
        <v>-261.32000000000073</v>
      </c>
      <c r="K24" s="12"/>
    </row>
    <row r="25" spans="1:11" ht="15" hidden="1">
      <c r="A25" s="10"/>
      <c r="B25" s="10"/>
      <c r="C25" s="10"/>
      <c r="D25" s="11">
        <f>'[1]Лицевые счета домов свод'!E584</f>
        <v>1413.95</v>
      </c>
      <c r="E25" s="11">
        <f>'[1]Лицевые счета домов свод'!F584</f>
        <v>-1413.95</v>
      </c>
      <c r="F25" s="11">
        <f>'[1]Лицевые счета домов свод'!G584</f>
        <v>20045.499999999996</v>
      </c>
      <c r="G25" s="11">
        <f>'[1]Лицевые счета домов свод'!H584</f>
        <v>19237.609999999997</v>
      </c>
      <c r="H25" s="11">
        <f>'[1]Лицевые счета домов свод'!I584</f>
        <v>20045.499999999996</v>
      </c>
      <c r="I25" s="11">
        <f>'[1]Лицевые счета домов свод'!J584</f>
        <v>-2221.840000000003</v>
      </c>
      <c r="J25" s="11">
        <f>'[1]Лицевые счета домов свод'!K584</f>
        <v>2221.840000000003</v>
      </c>
      <c r="K25" s="12"/>
    </row>
    <row r="26" spans="1:11" ht="15" hidden="1">
      <c r="A26" s="10"/>
      <c r="B26" s="10"/>
      <c r="C26" s="10"/>
      <c r="D26" s="11">
        <f>'[1]Лицевые счета домов свод'!E585</f>
        <v>459.65</v>
      </c>
      <c r="E26" s="11">
        <f>'[1]Лицевые счета домов свод'!F585</f>
        <v>7171.43</v>
      </c>
      <c r="F26" s="11">
        <f>'[1]Лицевые счета домов свод'!G585</f>
        <v>8562.24</v>
      </c>
      <c r="G26" s="11">
        <f>'[1]Лицевые счета домов свод'!H585</f>
        <v>8320.849999999999</v>
      </c>
      <c r="H26" s="11">
        <f>'[1]Лицевые счета домов свод'!I585</f>
        <v>8562.24</v>
      </c>
      <c r="I26" s="11">
        <f>'[1]Лицевые счета домов свод'!J585</f>
        <v>6930.04</v>
      </c>
      <c r="J26" s="11">
        <f>'[1]Лицевые счета домов свод'!K585</f>
        <v>701.0400000000011</v>
      </c>
      <c r="K26" s="12"/>
    </row>
    <row r="27" spans="1:11" ht="15" hidden="1">
      <c r="A27" s="10"/>
      <c r="B27" s="10"/>
      <c r="C27" s="10"/>
      <c r="D27" s="11">
        <f>'[1]Лицевые счета домов свод'!E586</f>
        <v>2457.42</v>
      </c>
      <c r="E27" s="11">
        <f>'[1]Лицевые счета домов свод'!F586</f>
        <v>-2457.42</v>
      </c>
      <c r="F27" s="11">
        <f>'[1]Лицевые счета домов свод'!G586</f>
        <v>53636.51999999999</v>
      </c>
      <c r="G27" s="11">
        <f>'[1]Лицевые счета домов свод'!H586</f>
        <v>51084.46</v>
      </c>
      <c r="H27" s="11">
        <f>'[1]Лицевые счета домов свод'!I586</f>
        <v>53636.51999999999</v>
      </c>
      <c r="I27" s="11">
        <f>'[1]Лицевые счета домов свод'!J586</f>
        <v>-5009.479999999989</v>
      </c>
      <c r="J27" s="11">
        <f>'[1]Лицевые счета домов свод'!K586</f>
        <v>5009.479999999989</v>
      </c>
      <c r="K27" s="12"/>
    </row>
    <row r="28" spans="1:11" ht="15" hidden="1">
      <c r="A28" s="10"/>
      <c r="B28" s="10"/>
      <c r="C28" s="10"/>
      <c r="D28" s="11">
        <f>'[1]Лицевые счета домов свод'!E587</f>
        <v>3267.83</v>
      </c>
      <c r="E28" s="11">
        <f>'[1]Лицевые счета домов свод'!F587</f>
        <v>-3267.83</v>
      </c>
      <c r="F28" s="11">
        <f>'[1]Лицевые счета домов свод'!G587</f>
        <v>53210.759999999995</v>
      </c>
      <c r="G28" s="11">
        <f>'[1]Лицевые счета домов свод'!H587</f>
        <v>52431.6</v>
      </c>
      <c r="H28" s="11">
        <f>'[1]Лицевые счета домов свод'!I587</f>
        <v>53210.759999999995</v>
      </c>
      <c r="I28" s="11">
        <f>'[1]Лицевые счета домов свод'!J587</f>
        <v>-4046.989999999998</v>
      </c>
      <c r="J28" s="11">
        <f>'[1]Лицевые счета домов свод'!K587</f>
        <v>4046.989999999998</v>
      </c>
      <c r="K28" s="12"/>
    </row>
    <row r="29" spans="1:11" ht="15" hidden="1">
      <c r="A29" s="10"/>
      <c r="B29" s="10"/>
      <c r="C29" s="10"/>
      <c r="D29" s="11">
        <f>'[1]Лицевые счета домов свод'!E588</f>
        <v>3408.69</v>
      </c>
      <c r="E29" s="11">
        <f>'[1]Лицевые счета домов свод'!F588</f>
        <v>-3408.69</v>
      </c>
      <c r="F29" s="11">
        <f>'[1]Лицевые счета домов свод'!G588</f>
        <v>52692.24</v>
      </c>
      <c r="G29" s="11">
        <f>'[1]Лицевые счета домов свод'!H588</f>
        <v>51488.09</v>
      </c>
      <c r="H29" s="11">
        <f>'[1]Лицевые счета домов свод'!I588</f>
        <v>52692.24</v>
      </c>
      <c r="I29" s="11">
        <f>'[1]Лицевые счета домов свод'!J588</f>
        <v>-4612.840000000002</v>
      </c>
      <c r="J29" s="11">
        <f>'[1]Лицевые счета домов свод'!K588</f>
        <v>4612.840000000002</v>
      </c>
      <c r="K29" s="12"/>
    </row>
    <row r="30" spans="1:11" ht="15" hidden="1">
      <c r="A30" s="10"/>
      <c r="B30" s="10"/>
      <c r="C30" s="10"/>
      <c r="D30" s="11">
        <f>'[1]Лицевые счета домов свод'!E589</f>
        <v>2437.12</v>
      </c>
      <c r="E30" s="11">
        <f>'[1]Лицевые счета домов свод'!F589</f>
        <v>-2437.12</v>
      </c>
      <c r="F30" s="11">
        <f>'[1]Лицевые счета домов свод'!G589</f>
        <v>38311.68</v>
      </c>
      <c r="G30" s="11">
        <f>'[1]Лицевые счета домов свод'!H589</f>
        <v>37750.689999999995</v>
      </c>
      <c r="H30" s="11">
        <f>'[1]Лицевые счета домов свод'!I589</f>
        <v>38311.68</v>
      </c>
      <c r="I30" s="11">
        <f>'[1]Лицевые счета домов свод'!J589</f>
        <v>-2998.110000000008</v>
      </c>
      <c r="J30" s="11">
        <f>'[1]Лицевые счета домов свод'!K589</f>
        <v>2998.110000000008</v>
      </c>
      <c r="K30" s="12"/>
    </row>
    <row r="31" spans="1:11" ht="15.75">
      <c r="A31" s="6"/>
      <c r="B31" s="49" t="s">
        <v>15</v>
      </c>
      <c r="C31" s="49"/>
      <c r="D31" s="16">
        <f aca="true" t="shared" si="2" ref="D31:J31">SUM(D23:D30)+D12+D22</f>
        <v>32397.050000000003</v>
      </c>
      <c r="E31" s="16">
        <f t="shared" si="2"/>
        <v>-49611.749999999985</v>
      </c>
      <c r="F31" s="16">
        <f t="shared" si="2"/>
        <v>523712.0199999999</v>
      </c>
      <c r="G31" s="16">
        <f t="shared" si="2"/>
        <v>512037.47</v>
      </c>
      <c r="H31" s="17">
        <f t="shared" si="2"/>
        <v>520897.08397999994</v>
      </c>
      <c r="I31" s="17">
        <f t="shared" si="2"/>
        <v>-58471.36398000001</v>
      </c>
      <c r="J31" s="17">
        <f t="shared" si="2"/>
        <v>44071.59999999999</v>
      </c>
      <c r="K31" s="18"/>
    </row>
  </sheetData>
  <sheetProtection password="CC47" sheet="1" objects="1" scenarios="1" selectLockedCells="1" selectUnlockedCells="1"/>
  <mergeCells count="12">
    <mergeCell ref="K3:K4"/>
    <mergeCell ref="B31:C31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="80" zoomScaleNormal="80" zoomScalePageLayoutView="0" workbookViewId="0" topLeftCell="A10">
      <selection activeCell="G12" sqref="A6:IV30"/>
    </sheetView>
  </sheetViews>
  <sheetFormatPr defaultColWidth="11.57421875" defaultRowHeight="12.75"/>
  <cols>
    <col min="1" max="1" width="10.28125" style="0" customWidth="1"/>
    <col min="2" max="2" width="62.140625" style="0" customWidth="1"/>
    <col min="3" max="3" width="32.28125" style="0" customWidth="1"/>
    <col min="4" max="4" width="55.140625" style="0" customWidth="1"/>
  </cols>
  <sheetData>
    <row r="1" spans="1:4" s="20" customFormat="1" ht="27" customHeight="1">
      <c r="A1" s="50" t="s">
        <v>16</v>
      </c>
      <c r="B1" s="50"/>
      <c r="C1" s="50"/>
      <c r="D1" s="50"/>
    </row>
    <row r="2" spans="1:4" s="20" customFormat="1" ht="27" customHeight="1">
      <c r="A2" s="21" t="s">
        <v>1</v>
      </c>
      <c r="B2" s="22" t="s">
        <v>17</v>
      </c>
      <c r="C2" s="22" t="s">
        <v>2</v>
      </c>
      <c r="D2" s="22" t="s">
        <v>18</v>
      </c>
    </row>
    <row r="3" spans="1:4" s="20" customFormat="1" ht="27" customHeight="1">
      <c r="A3" s="23">
        <v>1</v>
      </c>
      <c r="B3" s="24" t="s">
        <v>19</v>
      </c>
      <c r="C3" s="23" t="s">
        <v>20</v>
      </c>
      <c r="D3" s="24" t="s">
        <v>21</v>
      </c>
    </row>
    <row r="4" spans="1:4" s="20" customFormat="1" ht="27" customHeight="1">
      <c r="A4" s="51" t="s">
        <v>22</v>
      </c>
      <c r="B4" s="51"/>
      <c r="C4" s="51"/>
      <c r="D4" s="51"/>
    </row>
    <row r="5" spans="1:4" s="20" customFormat="1" ht="27" customHeight="1">
      <c r="A5" s="21" t="s">
        <v>1</v>
      </c>
      <c r="B5" s="22" t="s">
        <v>17</v>
      </c>
      <c r="C5" s="22" t="s">
        <v>2</v>
      </c>
      <c r="D5" s="22" t="s">
        <v>18</v>
      </c>
    </row>
    <row r="6" spans="1:4" s="20" customFormat="1" ht="27" customHeight="1">
      <c r="A6" s="23">
        <v>1</v>
      </c>
      <c r="B6" s="24" t="s">
        <v>23</v>
      </c>
      <c r="C6" s="25" t="s">
        <v>20</v>
      </c>
      <c r="D6" s="24"/>
    </row>
    <row r="7" spans="1:4" s="20" customFormat="1" ht="27" customHeight="1">
      <c r="A7" s="23">
        <v>2</v>
      </c>
      <c r="B7" s="24" t="s">
        <v>24</v>
      </c>
      <c r="C7" s="25" t="s">
        <v>20</v>
      </c>
      <c r="D7" s="24"/>
    </row>
    <row r="8" spans="1:4" s="20" customFormat="1" ht="27" customHeight="1">
      <c r="A8" s="52" t="s">
        <v>25</v>
      </c>
      <c r="B8" s="52"/>
      <c r="C8" s="52"/>
      <c r="D8" s="52"/>
    </row>
    <row r="9" spans="1:4" s="20" customFormat="1" ht="27" customHeight="1">
      <c r="A9" s="21" t="s">
        <v>1</v>
      </c>
      <c r="B9" s="22" t="s">
        <v>17</v>
      </c>
      <c r="C9" s="22" t="s">
        <v>2</v>
      </c>
      <c r="D9" s="22" t="s">
        <v>18</v>
      </c>
    </row>
    <row r="10" spans="1:4" s="20" customFormat="1" ht="27" customHeight="1">
      <c r="A10" s="23">
        <v>1</v>
      </c>
      <c r="B10" s="26" t="s">
        <v>26</v>
      </c>
      <c r="C10" s="23" t="s">
        <v>20</v>
      </c>
      <c r="D10" s="26" t="s">
        <v>27</v>
      </c>
    </row>
    <row r="11" spans="1:4" s="20" customFormat="1" ht="27" customHeight="1">
      <c r="A11" s="52" t="s">
        <v>28</v>
      </c>
      <c r="B11" s="52"/>
      <c r="C11" s="52"/>
      <c r="D11" s="52"/>
    </row>
    <row r="12" spans="1:4" s="20" customFormat="1" ht="27" customHeight="1">
      <c r="A12" s="21" t="s">
        <v>1</v>
      </c>
      <c r="B12" s="22" t="s">
        <v>17</v>
      </c>
      <c r="C12" s="22" t="s">
        <v>2</v>
      </c>
      <c r="D12" s="22" t="s">
        <v>18</v>
      </c>
    </row>
    <row r="13" spans="1:4" s="20" customFormat="1" ht="42" customHeight="1">
      <c r="A13" s="23">
        <v>1</v>
      </c>
      <c r="B13" s="24" t="s">
        <v>29</v>
      </c>
      <c r="C13" s="23" t="s">
        <v>20</v>
      </c>
      <c r="D13" s="24" t="s">
        <v>30</v>
      </c>
    </row>
    <row r="14" spans="1:4" s="20" customFormat="1" ht="27" customHeight="1">
      <c r="A14" s="53" t="s">
        <v>31</v>
      </c>
      <c r="B14" s="53"/>
      <c r="C14" s="53"/>
      <c r="D14" s="53"/>
    </row>
    <row r="15" spans="1:4" s="20" customFormat="1" ht="27" customHeight="1">
      <c r="A15" s="21" t="s">
        <v>1</v>
      </c>
      <c r="B15" s="22" t="s">
        <v>17</v>
      </c>
      <c r="C15" s="22" t="s">
        <v>2</v>
      </c>
      <c r="D15" s="22" t="s">
        <v>18</v>
      </c>
    </row>
    <row r="16" spans="1:4" s="20" customFormat="1" ht="36.75" customHeight="1">
      <c r="A16" s="23">
        <v>1</v>
      </c>
      <c r="B16" s="26" t="s">
        <v>32</v>
      </c>
      <c r="C16" s="23" t="s">
        <v>20</v>
      </c>
      <c r="D16" s="26"/>
    </row>
    <row r="17" spans="1:4" s="20" customFormat="1" ht="27" customHeight="1">
      <c r="A17" s="23">
        <v>2</v>
      </c>
      <c r="B17" s="26" t="s">
        <v>33</v>
      </c>
      <c r="C17" s="23" t="s">
        <v>20</v>
      </c>
      <c r="D17" s="26"/>
    </row>
    <row r="18" spans="1:4" s="20" customFormat="1" ht="27" customHeight="1">
      <c r="A18" s="23">
        <v>3</v>
      </c>
      <c r="B18" s="26" t="s">
        <v>34</v>
      </c>
      <c r="C18" s="23" t="s">
        <v>20</v>
      </c>
      <c r="D18" s="26"/>
    </row>
    <row r="19" spans="1:4" s="20" customFormat="1" ht="27" customHeight="1">
      <c r="A19" s="23">
        <v>4</v>
      </c>
      <c r="B19" s="26" t="s">
        <v>35</v>
      </c>
      <c r="C19" s="23" t="s">
        <v>20</v>
      </c>
      <c r="D19" s="26"/>
    </row>
    <row r="20" spans="1:4" s="20" customFormat="1" ht="27" customHeight="1">
      <c r="A20" s="52" t="s">
        <v>36</v>
      </c>
      <c r="B20" s="52"/>
      <c r="C20" s="52"/>
      <c r="D20" s="52"/>
    </row>
    <row r="21" spans="1:4" s="20" customFormat="1" ht="27" customHeight="1">
      <c r="A21" s="21" t="s">
        <v>1</v>
      </c>
      <c r="B21" s="22" t="s">
        <v>17</v>
      </c>
      <c r="C21" s="22" t="s">
        <v>2</v>
      </c>
      <c r="D21" s="22" t="s">
        <v>18</v>
      </c>
    </row>
    <row r="22" spans="1:4" s="20" customFormat="1" ht="27" customHeight="1">
      <c r="A22" s="23">
        <v>1</v>
      </c>
      <c r="B22" s="23" t="s">
        <v>37</v>
      </c>
      <c r="C22" s="23"/>
      <c r="D22" s="23"/>
    </row>
    <row r="23" spans="1:4" s="20" customFormat="1" ht="39" customHeight="1">
      <c r="A23" s="23">
        <v>2</v>
      </c>
      <c r="B23" s="24" t="s">
        <v>38</v>
      </c>
      <c r="C23" s="23" t="s">
        <v>20</v>
      </c>
      <c r="D23" s="24"/>
    </row>
    <row r="24" spans="1:4" s="20" customFormat="1" ht="27" customHeight="1">
      <c r="A24" s="23">
        <v>3</v>
      </c>
      <c r="B24" s="26" t="s">
        <v>39</v>
      </c>
      <c r="C24" s="23" t="s">
        <v>20</v>
      </c>
      <c r="D24" s="24"/>
    </row>
    <row r="25" spans="1:4" s="20" customFormat="1" ht="27" customHeight="1">
      <c r="A25" s="52" t="s">
        <v>40</v>
      </c>
      <c r="B25" s="52"/>
      <c r="C25" s="52"/>
      <c r="D25" s="52"/>
    </row>
    <row r="26" spans="1:4" s="20" customFormat="1" ht="27" customHeight="1">
      <c r="A26" s="21" t="s">
        <v>1</v>
      </c>
      <c r="B26" s="22" t="s">
        <v>17</v>
      </c>
      <c r="C26" s="22" t="s">
        <v>2</v>
      </c>
      <c r="D26" s="22" t="s">
        <v>18</v>
      </c>
    </row>
    <row r="27" spans="1:4" s="20" customFormat="1" ht="35.25" customHeight="1">
      <c r="A27" s="23">
        <v>1</v>
      </c>
      <c r="B27" s="27" t="s">
        <v>41</v>
      </c>
      <c r="C27" s="23"/>
      <c r="D27" s="23"/>
    </row>
    <row r="28" spans="1:4" s="20" customFormat="1" ht="27" customHeight="1">
      <c r="A28" s="52" t="s">
        <v>42</v>
      </c>
      <c r="B28" s="52"/>
      <c r="C28" s="52"/>
      <c r="D28" s="52"/>
    </row>
    <row r="29" spans="1:4" s="20" customFormat="1" ht="27" customHeight="1">
      <c r="A29" s="21" t="s">
        <v>1</v>
      </c>
      <c r="B29" s="22" t="s">
        <v>17</v>
      </c>
      <c r="C29" s="22" t="s">
        <v>2</v>
      </c>
      <c r="D29" s="22" t="s">
        <v>18</v>
      </c>
    </row>
    <row r="30" spans="1:4" s="20" customFormat="1" ht="39" customHeight="1">
      <c r="A30" s="23">
        <v>2</v>
      </c>
      <c r="B30" s="24" t="s">
        <v>43</v>
      </c>
      <c r="C30" s="24"/>
      <c r="D30" s="24"/>
    </row>
    <row r="31" spans="1:4" s="20" customFormat="1" ht="27" customHeight="1">
      <c r="A31" s="23">
        <v>3</v>
      </c>
      <c r="B31" s="24" t="s">
        <v>44</v>
      </c>
      <c r="C31" s="24"/>
      <c r="D31" s="24" t="s">
        <v>45</v>
      </c>
    </row>
  </sheetData>
  <sheetProtection selectLockedCells="1" selectUnlockedCells="1"/>
  <mergeCells count="8">
    <mergeCell ref="A25:D25"/>
    <mergeCell ref="A28:D28"/>
    <mergeCell ref="A1:D1"/>
    <mergeCell ref="A4:D4"/>
    <mergeCell ref="A8:D8"/>
    <mergeCell ref="A11:D11"/>
    <mergeCell ref="A14:D14"/>
    <mergeCell ref="A20:D20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3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zoomScale="80" zoomScaleNormal="80" zoomScalePageLayoutView="0" workbookViewId="0" topLeftCell="A1">
      <selection activeCell="A5" activeCellId="1" sqref="A6:IV30 A5"/>
    </sheetView>
  </sheetViews>
  <sheetFormatPr defaultColWidth="11.57421875" defaultRowHeight="12.75"/>
  <cols>
    <col min="1" max="1" width="10.28125" style="0" customWidth="1"/>
    <col min="2" max="2" width="63.28125" style="28" customWidth="1"/>
    <col min="3" max="3" width="37.140625" style="0" customWidth="1"/>
    <col min="4" max="4" width="37.8515625" style="29" customWidth="1"/>
  </cols>
  <sheetData>
    <row r="1" spans="1:4" s="20" customFormat="1" ht="27" customHeight="1">
      <c r="A1" s="50" t="s">
        <v>46</v>
      </c>
      <c r="B1" s="50"/>
      <c r="C1" s="50"/>
      <c r="D1" s="50"/>
    </row>
    <row r="2" spans="1:4" s="20" customFormat="1" ht="27" customHeight="1">
      <c r="A2" s="21" t="s">
        <v>1</v>
      </c>
      <c r="B2" s="21" t="s">
        <v>17</v>
      </c>
      <c r="C2" s="22" t="s">
        <v>2</v>
      </c>
      <c r="D2" s="21" t="s">
        <v>18</v>
      </c>
    </row>
    <row r="3" spans="1:4" s="20" customFormat="1" ht="40.5" customHeight="1">
      <c r="A3" s="23">
        <v>1</v>
      </c>
      <c r="B3" s="24" t="s">
        <v>47</v>
      </c>
      <c r="C3" s="23" t="s">
        <v>20</v>
      </c>
      <c r="D3" s="30" t="s">
        <v>48</v>
      </c>
    </row>
    <row r="4" spans="1:4" s="20" customFormat="1" ht="27" customHeight="1">
      <c r="A4" s="23">
        <v>2</v>
      </c>
      <c r="B4" s="24" t="s">
        <v>49</v>
      </c>
      <c r="C4" s="23" t="s">
        <v>20</v>
      </c>
      <c r="D4" s="24"/>
    </row>
    <row r="5" spans="1:4" s="20" customFormat="1" ht="27" customHeight="1">
      <c r="A5" s="50" t="s">
        <v>16</v>
      </c>
      <c r="B5" s="50"/>
      <c r="C5" s="50"/>
      <c r="D5" s="50"/>
    </row>
    <row r="6" spans="1:4" s="20" customFormat="1" ht="27" customHeight="1">
      <c r="A6" s="21" t="s">
        <v>1</v>
      </c>
      <c r="B6" s="21" t="s">
        <v>17</v>
      </c>
      <c r="C6" s="22" t="s">
        <v>2</v>
      </c>
      <c r="D6" s="21" t="s">
        <v>18</v>
      </c>
    </row>
    <row r="7" spans="1:4" s="20" customFormat="1" ht="27" customHeight="1">
      <c r="A7" s="23">
        <v>1</v>
      </c>
      <c r="B7" s="24" t="s">
        <v>50</v>
      </c>
      <c r="C7" s="23" t="s">
        <v>20</v>
      </c>
      <c r="D7" s="24" t="s">
        <v>51</v>
      </c>
    </row>
    <row r="8" spans="1:4" s="20" customFormat="1" ht="27" customHeight="1">
      <c r="A8" s="23">
        <v>2</v>
      </c>
      <c r="B8" s="24" t="s">
        <v>49</v>
      </c>
      <c r="C8" s="23" t="s">
        <v>20</v>
      </c>
      <c r="D8" s="24"/>
    </row>
    <row r="9" spans="1:4" s="20" customFormat="1" ht="27" customHeight="1">
      <c r="A9" s="52" t="s">
        <v>52</v>
      </c>
      <c r="B9" s="52"/>
      <c r="C9" s="52"/>
      <c r="D9" s="52"/>
    </row>
    <row r="10" spans="1:4" s="20" customFormat="1" ht="27" customHeight="1">
      <c r="A10" s="21" t="s">
        <v>1</v>
      </c>
      <c r="B10" s="21" t="s">
        <v>17</v>
      </c>
      <c r="C10" s="22" t="s">
        <v>2</v>
      </c>
      <c r="D10" s="21" t="s">
        <v>18</v>
      </c>
    </row>
    <row r="11" spans="1:4" s="20" customFormat="1" ht="27" customHeight="1">
      <c r="A11" s="23">
        <v>1</v>
      </c>
      <c r="B11" s="24" t="s">
        <v>49</v>
      </c>
      <c r="C11" s="23" t="s">
        <v>20</v>
      </c>
      <c r="D11" s="24"/>
    </row>
    <row r="12" spans="1:4" s="20" customFormat="1" ht="27" customHeight="1">
      <c r="A12" s="52" t="s">
        <v>53</v>
      </c>
      <c r="B12" s="52"/>
      <c r="C12" s="52"/>
      <c r="D12" s="52"/>
    </row>
    <row r="13" spans="1:4" s="20" customFormat="1" ht="27" customHeight="1">
      <c r="A13" s="21" t="s">
        <v>1</v>
      </c>
      <c r="B13" s="21" t="s">
        <v>17</v>
      </c>
      <c r="C13" s="22" t="s">
        <v>2</v>
      </c>
      <c r="D13" s="21" t="s">
        <v>18</v>
      </c>
    </row>
    <row r="14" spans="1:4" s="20" customFormat="1" ht="27" customHeight="1">
      <c r="A14" s="23">
        <v>1</v>
      </c>
      <c r="B14" s="24" t="s">
        <v>49</v>
      </c>
      <c r="C14" s="23" t="s">
        <v>20</v>
      </c>
      <c r="D14" s="24"/>
    </row>
    <row r="15" spans="1:4" s="20" customFormat="1" ht="27" customHeight="1">
      <c r="A15" s="23">
        <v>2</v>
      </c>
      <c r="B15" s="24" t="s">
        <v>54</v>
      </c>
      <c r="C15" s="25" t="s">
        <v>20</v>
      </c>
      <c r="D15" s="24"/>
    </row>
    <row r="16" spans="1:4" s="20" customFormat="1" ht="27" customHeight="1">
      <c r="A16" s="23">
        <v>3</v>
      </c>
      <c r="B16" s="24" t="s">
        <v>55</v>
      </c>
      <c r="C16" s="25" t="s">
        <v>20</v>
      </c>
      <c r="D16" s="24"/>
    </row>
    <row r="17" spans="1:4" s="20" customFormat="1" ht="27" customHeight="1">
      <c r="A17" s="52" t="s">
        <v>56</v>
      </c>
      <c r="B17" s="52"/>
      <c r="C17" s="52"/>
      <c r="D17" s="52"/>
    </row>
    <row r="18" spans="1:4" s="20" customFormat="1" ht="27" customHeight="1">
      <c r="A18" s="21" t="s">
        <v>1</v>
      </c>
      <c r="B18" s="21" t="s">
        <v>17</v>
      </c>
      <c r="C18" s="22" t="s">
        <v>2</v>
      </c>
      <c r="D18" s="21" t="s">
        <v>18</v>
      </c>
    </row>
    <row r="19" spans="1:4" s="20" customFormat="1" ht="27" customHeight="1">
      <c r="A19" s="23">
        <v>1</v>
      </c>
      <c r="B19" s="24" t="s">
        <v>49</v>
      </c>
      <c r="C19" s="23" t="s">
        <v>20</v>
      </c>
      <c r="D19" s="24"/>
    </row>
    <row r="20" spans="1:4" s="20" customFormat="1" ht="27" customHeight="1">
      <c r="A20" s="23">
        <v>2</v>
      </c>
      <c r="B20" s="26" t="s">
        <v>57</v>
      </c>
      <c r="C20" s="25" t="s">
        <v>20</v>
      </c>
      <c r="D20" s="31"/>
    </row>
    <row r="21" spans="1:4" s="20" customFormat="1" ht="27" customHeight="1">
      <c r="A21" s="52" t="s">
        <v>58</v>
      </c>
      <c r="B21" s="52"/>
      <c r="C21" s="52"/>
      <c r="D21" s="52"/>
    </row>
    <row r="22" spans="1:4" s="20" customFormat="1" ht="27" customHeight="1">
      <c r="A22" s="21" t="s">
        <v>1</v>
      </c>
      <c r="B22" s="21" t="s">
        <v>17</v>
      </c>
      <c r="C22" s="22" t="s">
        <v>2</v>
      </c>
      <c r="D22" s="21" t="s">
        <v>18</v>
      </c>
    </row>
    <row r="23" spans="1:4" s="20" customFormat="1" ht="27" customHeight="1">
      <c r="A23" s="23">
        <v>1</v>
      </c>
      <c r="B23" s="24" t="s">
        <v>49</v>
      </c>
      <c r="C23" s="23" t="s">
        <v>20</v>
      </c>
      <c r="D23" s="24"/>
    </row>
    <row r="24" spans="1:4" s="20" customFormat="1" ht="36.75" customHeight="1">
      <c r="A24" s="23">
        <v>2</v>
      </c>
      <c r="B24" s="26" t="s">
        <v>59</v>
      </c>
      <c r="C24" s="24" t="s">
        <v>20</v>
      </c>
      <c r="D24" s="24"/>
    </row>
    <row r="25" spans="1:4" s="20" customFormat="1" ht="27" customHeight="1">
      <c r="A25" s="50" t="s">
        <v>60</v>
      </c>
      <c r="B25" s="50"/>
      <c r="C25" s="50"/>
      <c r="D25" s="50"/>
    </row>
    <row r="26" spans="1:4" s="20" customFormat="1" ht="27" customHeight="1">
      <c r="A26" s="21" t="s">
        <v>1</v>
      </c>
      <c r="B26" s="21" t="s">
        <v>17</v>
      </c>
      <c r="C26" s="22" t="s">
        <v>2</v>
      </c>
      <c r="D26" s="21" t="s">
        <v>18</v>
      </c>
    </row>
    <row r="27" spans="1:4" s="20" customFormat="1" ht="27" customHeight="1">
      <c r="A27" s="23">
        <v>1</v>
      </c>
      <c r="B27" s="24" t="s">
        <v>49</v>
      </c>
      <c r="C27" s="23" t="s">
        <v>20</v>
      </c>
      <c r="D27" s="24"/>
    </row>
    <row r="28" spans="1:4" s="20" customFormat="1" ht="27" customHeight="1">
      <c r="A28" s="23">
        <v>2</v>
      </c>
      <c r="B28" s="26" t="s">
        <v>61</v>
      </c>
      <c r="C28" s="23" t="s">
        <v>20</v>
      </c>
      <c r="D28" s="26"/>
    </row>
    <row r="29" spans="1:4" s="20" customFormat="1" ht="27" customHeight="1">
      <c r="A29" s="50" t="s">
        <v>62</v>
      </c>
      <c r="B29" s="50"/>
      <c r="C29" s="50"/>
      <c r="D29" s="50"/>
    </row>
    <row r="30" spans="1:4" s="20" customFormat="1" ht="27" customHeight="1">
      <c r="A30" s="21" t="s">
        <v>1</v>
      </c>
      <c r="B30" s="21" t="s">
        <v>17</v>
      </c>
      <c r="C30" s="22" t="s">
        <v>2</v>
      </c>
      <c r="D30" s="21" t="s">
        <v>18</v>
      </c>
    </row>
    <row r="31" spans="1:4" s="20" customFormat="1" ht="27" customHeight="1">
      <c r="A31" s="23">
        <v>1</v>
      </c>
      <c r="B31" s="24" t="s">
        <v>49</v>
      </c>
      <c r="C31" s="23" t="s">
        <v>20</v>
      </c>
      <c r="D31" s="24"/>
    </row>
    <row r="32" spans="1:4" s="20" customFormat="1" ht="27" customHeight="1">
      <c r="A32" s="23">
        <v>2</v>
      </c>
      <c r="B32" s="26" t="s">
        <v>63</v>
      </c>
      <c r="C32" s="23" t="s">
        <v>20</v>
      </c>
      <c r="D32" s="26" t="s">
        <v>64</v>
      </c>
    </row>
    <row r="33" spans="1:4" s="20" customFormat="1" ht="27" customHeight="1">
      <c r="A33" s="50" t="s">
        <v>31</v>
      </c>
      <c r="B33" s="50"/>
      <c r="C33" s="50"/>
      <c r="D33" s="50"/>
    </row>
    <row r="34" spans="1:4" s="20" customFormat="1" ht="27" customHeight="1">
      <c r="A34" s="21" t="s">
        <v>1</v>
      </c>
      <c r="B34" s="21" t="s">
        <v>17</v>
      </c>
      <c r="C34" s="22" t="s">
        <v>2</v>
      </c>
      <c r="D34" s="21" t="s">
        <v>18</v>
      </c>
    </row>
    <row r="35" spans="1:4" s="20" customFormat="1" ht="43.5" customHeight="1">
      <c r="A35" s="23">
        <v>1</v>
      </c>
      <c r="B35" s="24" t="s">
        <v>65</v>
      </c>
      <c r="C35" s="23" t="s">
        <v>20</v>
      </c>
      <c r="D35" s="24"/>
    </row>
    <row r="36" spans="1:4" s="20" customFormat="1" ht="27" customHeight="1">
      <c r="A36" s="23">
        <v>2</v>
      </c>
      <c r="B36" s="24" t="s">
        <v>49</v>
      </c>
      <c r="C36" s="23" t="s">
        <v>20</v>
      </c>
      <c r="D36" s="24"/>
    </row>
    <row r="37" spans="1:4" s="20" customFormat="1" ht="27" customHeight="1">
      <c r="A37" s="23">
        <v>3</v>
      </c>
      <c r="B37" s="26" t="s">
        <v>66</v>
      </c>
      <c r="C37" s="23" t="s">
        <v>20</v>
      </c>
      <c r="D37" s="26"/>
    </row>
    <row r="38" spans="1:4" s="20" customFormat="1" ht="27" customHeight="1">
      <c r="A38" s="50" t="s">
        <v>36</v>
      </c>
      <c r="B38" s="50"/>
      <c r="C38" s="50"/>
      <c r="D38" s="50"/>
    </row>
    <row r="39" spans="1:4" s="20" customFormat="1" ht="27" customHeight="1">
      <c r="A39" s="21" t="s">
        <v>1</v>
      </c>
      <c r="B39" s="21" t="s">
        <v>17</v>
      </c>
      <c r="C39" s="22" t="s">
        <v>2</v>
      </c>
      <c r="D39" s="21" t="s">
        <v>18</v>
      </c>
    </row>
    <row r="40" spans="1:4" s="20" customFormat="1" ht="27" customHeight="1">
      <c r="A40" s="23">
        <v>1</v>
      </c>
      <c r="B40" s="24" t="s">
        <v>49</v>
      </c>
      <c r="C40" s="23" t="s">
        <v>20</v>
      </c>
      <c r="D40" s="24"/>
    </row>
    <row r="41" spans="1:4" s="20" customFormat="1" ht="27" customHeight="1">
      <c r="A41" s="50" t="s">
        <v>40</v>
      </c>
      <c r="B41" s="50"/>
      <c r="C41" s="50"/>
      <c r="D41" s="50"/>
    </row>
    <row r="42" spans="1:4" s="20" customFormat="1" ht="27" customHeight="1">
      <c r="A42" s="21" t="s">
        <v>1</v>
      </c>
      <c r="B42" s="21" t="s">
        <v>17</v>
      </c>
      <c r="C42" s="22" t="s">
        <v>2</v>
      </c>
      <c r="D42" s="21" t="s">
        <v>18</v>
      </c>
    </row>
    <row r="43" spans="1:4" s="20" customFormat="1" ht="27" customHeight="1">
      <c r="A43" s="23">
        <v>1</v>
      </c>
      <c r="B43" s="24" t="s">
        <v>49</v>
      </c>
      <c r="C43" s="23" t="s">
        <v>20</v>
      </c>
      <c r="D43" s="24"/>
    </row>
    <row r="44" spans="1:4" s="20" customFormat="1" ht="27" customHeight="1">
      <c r="A44" s="53" t="s">
        <v>67</v>
      </c>
      <c r="B44" s="53"/>
      <c r="C44" s="53"/>
      <c r="D44" s="53"/>
    </row>
    <row r="45" spans="1:4" s="20" customFormat="1" ht="27" customHeight="1">
      <c r="A45" s="21" t="s">
        <v>1</v>
      </c>
      <c r="B45" s="21" t="s">
        <v>17</v>
      </c>
      <c r="C45" s="22" t="s">
        <v>2</v>
      </c>
      <c r="D45" s="21" t="s">
        <v>18</v>
      </c>
    </row>
    <row r="46" spans="1:4" s="20" customFormat="1" ht="38.25" customHeight="1">
      <c r="A46" s="23">
        <v>1</v>
      </c>
      <c r="B46" s="24" t="s">
        <v>68</v>
      </c>
      <c r="C46" s="23" t="s">
        <v>20</v>
      </c>
      <c r="D46" s="24"/>
    </row>
    <row r="47" spans="1:4" s="20" customFormat="1" ht="27" customHeight="1">
      <c r="A47" s="23">
        <v>2</v>
      </c>
      <c r="B47" s="26" t="s">
        <v>69</v>
      </c>
      <c r="C47" s="23" t="s">
        <v>20</v>
      </c>
      <c r="D47" s="24"/>
    </row>
    <row r="48" spans="1:4" s="20" customFormat="1" ht="27" customHeight="1">
      <c r="A48" s="23">
        <v>3</v>
      </c>
      <c r="B48" s="24" t="s">
        <v>49</v>
      </c>
      <c r="C48" s="23" t="s">
        <v>20</v>
      </c>
      <c r="D48" s="24"/>
    </row>
    <row r="49" spans="2:4" s="20" customFormat="1" ht="27" customHeight="1">
      <c r="B49" s="32"/>
      <c r="D49" s="33"/>
    </row>
    <row r="50" spans="2:4" s="20" customFormat="1" ht="27" customHeight="1">
      <c r="B50" s="32"/>
      <c r="D50" s="33"/>
    </row>
  </sheetData>
  <sheetProtection selectLockedCells="1" selectUnlockedCells="1"/>
  <mergeCells count="12">
    <mergeCell ref="A25:D25"/>
    <mergeCell ref="A29:D29"/>
    <mergeCell ref="A33:D33"/>
    <mergeCell ref="A38:D38"/>
    <mergeCell ref="A41:D41"/>
    <mergeCell ref="A44:D44"/>
    <mergeCell ref="A1:D1"/>
    <mergeCell ref="A5:D5"/>
    <mergeCell ref="A9:D9"/>
    <mergeCell ref="A12:D12"/>
    <mergeCell ref="A17:D17"/>
    <mergeCell ref="A21:D21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8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C17"/>
  <sheetViews>
    <sheetView zoomScale="80" zoomScaleNormal="80" zoomScalePageLayoutView="0" workbookViewId="0" topLeftCell="A1">
      <selection activeCell="C6" sqref="A6:IV30"/>
    </sheetView>
  </sheetViews>
  <sheetFormatPr defaultColWidth="11.57421875" defaultRowHeight="12.75"/>
  <cols>
    <col min="1" max="1" width="7.00390625" style="0" customWidth="1"/>
    <col min="2" max="2" width="45.140625" style="0" customWidth="1"/>
    <col min="3" max="3" width="24.00390625" style="0" customWidth="1"/>
  </cols>
  <sheetData>
    <row r="3" spans="1:3" ht="15.75">
      <c r="A3" s="34" t="s">
        <v>70</v>
      </c>
      <c r="B3" s="19" t="s">
        <v>71</v>
      </c>
      <c r="C3" s="19" t="s">
        <v>72</v>
      </c>
    </row>
    <row r="4" spans="1:3" ht="12.75">
      <c r="A4" s="35"/>
      <c r="B4" s="36"/>
      <c r="C4" s="36"/>
    </row>
    <row r="5" spans="1:3" ht="59.25" customHeight="1">
      <c r="A5" s="37">
        <v>1</v>
      </c>
      <c r="B5" s="38"/>
      <c r="C5" s="39"/>
    </row>
    <row r="6" spans="1:3" ht="14.25">
      <c r="A6" s="37">
        <v>2</v>
      </c>
      <c r="B6" s="39"/>
      <c r="C6" s="39"/>
    </row>
    <row r="7" spans="1:3" ht="14.25">
      <c r="A7" s="37">
        <v>3</v>
      </c>
      <c r="B7" s="38"/>
      <c r="C7" s="39"/>
    </row>
    <row r="8" spans="1:3" ht="14.25">
      <c r="A8" s="37">
        <v>4</v>
      </c>
      <c r="B8" s="38"/>
      <c r="C8" s="39"/>
    </row>
    <row r="9" spans="1:3" ht="14.25">
      <c r="A9" s="37">
        <v>6</v>
      </c>
      <c r="B9" s="38"/>
      <c r="C9" s="39"/>
    </row>
    <row r="10" spans="1:3" ht="15.75">
      <c r="A10" s="40"/>
      <c r="B10" s="41" t="s">
        <v>73</v>
      </c>
      <c r="C10" s="41">
        <f>C5+C6+C7+C8+C9</f>
        <v>0</v>
      </c>
    </row>
    <row r="11" spans="1:3" ht="15">
      <c r="A11" s="42"/>
      <c r="B11" s="42"/>
      <c r="C11" s="42"/>
    </row>
    <row r="12" spans="1:3" ht="15">
      <c r="A12" s="42"/>
      <c r="B12" s="42"/>
      <c r="C12" s="42"/>
    </row>
    <row r="13" spans="1:3" ht="15">
      <c r="A13" s="42"/>
      <c r="B13" s="42"/>
      <c r="C13" s="42"/>
    </row>
    <row r="14" spans="1:3" ht="15">
      <c r="A14" s="42"/>
      <c r="B14" s="42"/>
      <c r="C14" s="42"/>
    </row>
    <row r="15" spans="1:3" ht="15">
      <c r="A15" s="42"/>
      <c r="B15" s="42"/>
      <c r="C15" s="42"/>
    </row>
    <row r="16" spans="1:3" ht="15">
      <c r="A16" s="43"/>
      <c r="B16" s="43"/>
      <c r="C16" s="43"/>
    </row>
    <row r="17" spans="1:3" ht="15">
      <c r="A17" s="43"/>
      <c r="B17" s="43"/>
      <c r="C17" s="4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2019-11-07T05:36:25Z</dcterms:modified>
  <cp:category/>
  <cp:version/>
  <cp:contentType/>
  <cp:contentStatus/>
</cp:coreProperties>
</file>